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55" activeTab="0"/>
  </bookViews>
  <sheets>
    <sheet name="Sheet1" sheetId="1" r:id="rId1"/>
  </sheets>
  <definedNames>
    <definedName name="_xlnm.Print_Area" localSheetId="0">'Sheet1'!$A$1:$F$88</definedName>
  </definedNames>
  <calcPr fullCalcOnLoad="1"/>
</workbook>
</file>

<file path=xl/sharedStrings.xml><?xml version="1.0" encoding="utf-8"?>
<sst xmlns="http://schemas.openxmlformats.org/spreadsheetml/2006/main" count="201" uniqueCount="59">
  <si>
    <t>TAC</t>
  </si>
  <si>
    <t>Northern Rockfish</t>
  </si>
  <si>
    <t>Pacific Ocean Perch</t>
  </si>
  <si>
    <t>Pelagic Shelf Rockfish</t>
  </si>
  <si>
    <t>Shortraker Rockfish</t>
  </si>
  <si>
    <t>Thornyhead Rockfish</t>
  </si>
  <si>
    <t>ICA</t>
  </si>
  <si>
    <t>Rougheye Rockfish</t>
  </si>
  <si>
    <t>Central GOA Sablefish - Trawl</t>
  </si>
  <si>
    <t>Weights are in metric tons.</t>
  </si>
  <si>
    <t>CP CQ</t>
  </si>
  <si>
    <t>CV CQ</t>
  </si>
  <si>
    <t>Halibut PSC</t>
  </si>
  <si>
    <t>SPECIES GROUP</t>
  </si>
  <si>
    <t>Limit</t>
  </si>
  <si>
    <t>CP CQ Limit</t>
  </si>
  <si>
    <t>Non- RPP</t>
  </si>
  <si>
    <t xml:space="preserve">Weights may not equal the TAC due to rounding. </t>
  </si>
  <si>
    <t>GROUP CODE</t>
  </si>
  <si>
    <t>METRIC TONS</t>
  </si>
  <si>
    <t>CV CQ   Limit</t>
  </si>
  <si>
    <t>Primary Rockfish Species</t>
  </si>
  <si>
    <t>Secondary Species</t>
  </si>
  <si>
    <t>Trawl - Deep Water Species Complex Third Season</t>
  </si>
  <si>
    <t>Fixed Gear Entry Level</t>
  </si>
  <si>
    <t>Catcher/Processor Cooperatives</t>
  </si>
  <si>
    <t>Catcher Vessel Cooperatives</t>
  </si>
  <si>
    <t>Non-Rockfish Program</t>
  </si>
  <si>
    <r>
      <rPr>
        <vertAlign val="superscript"/>
        <sz val="10"/>
        <rFont val="Arial"/>
        <family val="2"/>
      </rPr>
      <t>1</t>
    </r>
    <r>
      <rPr>
        <sz val="10"/>
        <rFont val="Arial"/>
        <family val="0"/>
      </rPr>
      <t>Third season halibut will be reduced by the amount of any overages carrying over from the first and second season.</t>
    </r>
  </si>
  <si>
    <t>Abbreviations: CP, catcher/processor; CV, catcher vessel; CQ, cooperative quota; GOA, Gulf of Alaska; ICA, incidental catch allowance; PSC, prohibited species catch; RP, Rockfish Program; TAC, total allowable catch.</t>
  </si>
  <si>
    <t>GULF OF ALASKA ROCKFISH BEST USE COOPERATIVE</t>
  </si>
  <si>
    <t>CQ Pacific cod is deducted from B season trawl CV Pacific cod.</t>
  </si>
  <si>
    <t>Entry Level</t>
  </si>
  <si>
    <t>Dusky Rockfish</t>
  </si>
  <si>
    <t xml:space="preserve">RP ENTRY LEVEL                             </t>
  </si>
  <si>
    <t xml:space="preserve">Central GOA Pacific Cod </t>
  </si>
  <si>
    <t>412</t>
  </si>
  <si>
    <t>I.S.A. ROCKFISH COOPERATIVE</t>
  </si>
  <si>
    <t>407</t>
  </si>
  <si>
    <t>NORTH PACIFIC ROCKFISH COOPERATIVE</t>
  </si>
  <si>
    <t>408</t>
  </si>
  <si>
    <t>OBSI ROCKFISH COOPERATIVE</t>
  </si>
  <si>
    <t>409</t>
  </si>
  <si>
    <t>PACIFIC ROCKFISH COOP</t>
  </si>
  <si>
    <t>417</t>
  </si>
  <si>
    <t>STAR OF KODIAK ROCKFISH COOPERATIVE</t>
  </si>
  <si>
    <t>411</t>
  </si>
  <si>
    <t>WESTERN ALASKA FISHERIES ROCKFISH COOP</t>
  </si>
  <si>
    <t>410</t>
  </si>
  <si>
    <t>GOA Shortraker Rockfish</t>
  </si>
  <si>
    <t>GOA Thornyhead Rockfish</t>
  </si>
  <si>
    <t>Halibut</t>
  </si>
  <si>
    <t>Sablefish</t>
  </si>
  <si>
    <t>GOA Rougheye Rockfish</t>
  </si>
  <si>
    <t>GOA Dusky Rockfish</t>
  </si>
  <si>
    <t>Pacific Cod</t>
  </si>
  <si>
    <t>2018 Central GOA Rockfish Program (RP)</t>
  </si>
  <si>
    <t>2018 Rockfish Program Allocations:</t>
  </si>
  <si>
    <r>
      <t>The TAC and ICA for northern rockfish, pelagic shelf rockfish, and Pacific ocean perch are specified in the 2018 and 2019 final harvest specifications for the GOA (83 FR 8768, March 1, 2018</t>
    </r>
    <r>
      <rPr>
        <sz val="10"/>
        <rFont val="Arial"/>
        <family val="0"/>
      </rPr>
      <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</si>
</sst>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0.000000000000"/>
    <numFmt numFmtId="168" formatCode="#,##0.0"/>
    <numFmt numFmtId="169" formatCode="0.0"/>
    <numFmt numFmtId="170" formatCode="#,##0.000"/>
  </numFmts>
  <fonts count="41">
    <font>
      <sz val="10"/>
      <name val="Arial"/>
      <family val="0"/>
    </font>
    <font>
      <sz val="8"/>
      <name val="Arial"/>
      <family val="0"/>
    </font>
    <font>
      <b/>
      <sz val="10"/>
      <name val="Arial"/>
      <family val="2"/>
    </font>
    <font>
      <b/>
      <sz val="14"/>
      <name val="Arial"/>
      <family val="2"/>
    </font>
    <font>
      <b/>
      <sz val="18"/>
      <name val="Arial"/>
      <family val="2"/>
    </font>
    <font>
      <sz val="18"/>
      <name val="Arial"/>
      <family val="2"/>
    </font>
    <font>
      <sz val="10"/>
      <color indexed="63"/>
      <name val="Arial"/>
      <family val="0"/>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style="medium"/>
      <bottom style="medium"/>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0">
    <xf numFmtId="0" fontId="0" fillId="0" borderId="0" xfId="0" applyAlignment="1">
      <alignment/>
    </xf>
    <xf numFmtId="0" fontId="0" fillId="0" borderId="0" xfId="0" applyAlignment="1">
      <alignment/>
    </xf>
    <xf numFmtId="1" fontId="0" fillId="0" borderId="0" xfId="0" applyNumberFormat="1" applyAlignment="1">
      <alignment/>
    </xf>
    <xf numFmtId="165" fontId="0" fillId="0" borderId="0" xfId="42" applyNumberFormat="1" applyFont="1" applyAlignment="1">
      <alignment/>
    </xf>
    <xf numFmtId="0" fontId="0" fillId="0" borderId="0" xfId="0" applyAlignment="1">
      <alignment wrapText="1"/>
    </xf>
    <xf numFmtId="0" fontId="2" fillId="0" borderId="10" xfId="0" applyFont="1" applyBorder="1" applyAlignment="1">
      <alignment horizontal="right" wrapText="1"/>
    </xf>
    <xf numFmtId="0" fontId="0" fillId="0" borderId="11" xfId="0" applyBorder="1" applyAlignment="1">
      <alignment/>
    </xf>
    <xf numFmtId="0" fontId="0" fillId="0" borderId="12" xfId="0" applyBorder="1" applyAlignment="1">
      <alignment/>
    </xf>
    <xf numFmtId="0" fontId="3" fillId="0" borderId="13" xfId="0" applyFont="1" applyBorder="1" applyAlignment="1">
      <alignment/>
    </xf>
    <xf numFmtId="0" fontId="3" fillId="0" borderId="13" xfId="0" applyFont="1" applyBorder="1" applyAlignment="1">
      <alignment horizontal="left"/>
    </xf>
    <xf numFmtId="0" fontId="0" fillId="0" borderId="0" xfId="0" applyFill="1" applyBorder="1" applyAlignment="1">
      <alignment/>
    </xf>
    <xf numFmtId="0" fontId="0" fillId="0" borderId="0" xfId="0" applyFill="1" applyBorder="1" applyAlignment="1">
      <alignment wrapText="1"/>
    </xf>
    <xf numFmtId="167" fontId="0" fillId="0" borderId="0" xfId="0" applyNumberFormat="1" applyAlignment="1">
      <alignment/>
    </xf>
    <xf numFmtId="3" fontId="0" fillId="0" borderId="0" xfId="0" applyNumberFormat="1" applyAlignment="1">
      <alignment/>
    </xf>
    <xf numFmtId="165" fontId="0" fillId="0" borderId="0" xfId="0" applyNumberFormat="1" applyAlignment="1">
      <alignment/>
    </xf>
    <xf numFmtId="0" fontId="2" fillId="0" borderId="0" xfId="0" applyFont="1" applyAlignment="1">
      <alignment horizontal="center" wrapText="1"/>
    </xf>
    <xf numFmtId="0" fontId="2" fillId="0" borderId="14" xfId="0" applyFont="1" applyBorder="1" applyAlignment="1">
      <alignment horizontal="right" wrapText="1"/>
    </xf>
    <xf numFmtId="3" fontId="0" fillId="0" borderId="15" xfId="0" applyNumberFormat="1" applyFill="1" applyBorder="1" applyAlignment="1">
      <alignment horizontal="right"/>
    </xf>
    <xf numFmtId="3" fontId="0" fillId="0" borderId="16" xfId="0" applyNumberFormat="1" applyFill="1" applyBorder="1" applyAlignment="1">
      <alignment/>
    </xf>
    <xf numFmtId="3" fontId="0" fillId="0" borderId="0" xfId="0" applyNumberFormat="1" applyFill="1" applyBorder="1" applyAlignment="1">
      <alignment/>
    </xf>
    <xf numFmtId="3" fontId="0" fillId="0" borderId="17" xfId="0" applyNumberFormat="1" applyFill="1" applyBorder="1" applyAlignment="1">
      <alignment/>
    </xf>
    <xf numFmtId="3" fontId="0" fillId="0" borderId="0" xfId="42" applyNumberFormat="1" applyFont="1" applyFill="1" applyBorder="1" applyAlignment="1">
      <alignment horizontal="right"/>
    </xf>
    <xf numFmtId="3" fontId="0" fillId="0" borderId="0" xfId="42" applyNumberFormat="1" applyFont="1" applyFill="1" applyAlignment="1">
      <alignment horizontal="right"/>
    </xf>
    <xf numFmtId="3" fontId="0" fillId="0" borderId="0" xfId="0" applyNumberFormat="1" applyFill="1" applyAlignment="1">
      <alignment horizontal="right"/>
    </xf>
    <xf numFmtId="3" fontId="0" fillId="0" borderId="18" xfId="42" applyNumberFormat="1" applyFont="1" applyFill="1" applyBorder="1" applyAlignment="1">
      <alignment horizontal="right"/>
    </xf>
    <xf numFmtId="3" fontId="0" fillId="0" borderId="18" xfId="0" applyNumberFormat="1" applyFill="1" applyBorder="1" applyAlignment="1">
      <alignment horizontal="right"/>
    </xf>
    <xf numFmtId="3" fontId="0" fillId="0" borderId="0" xfId="42" applyNumberFormat="1" applyFont="1" applyBorder="1" applyAlignment="1">
      <alignment horizontal="right"/>
    </xf>
    <xf numFmtId="3" fontId="0" fillId="0" borderId="17" xfId="42" applyNumberFormat="1" applyFont="1" applyBorder="1" applyAlignment="1">
      <alignment horizontal="right"/>
    </xf>
    <xf numFmtId="3" fontId="0" fillId="0" borderId="19" xfId="0" applyNumberFormat="1" applyFill="1" applyBorder="1" applyAlignment="1">
      <alignment horizontal="right"/>
    </xf>
    <xf numFmtId="0" fontId="0" fillId="0" borderId="16"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2" fillId="0" borderId="0" xfId="0" applyFont="1" applyAlignment="1">
      <alignment/>
    </xf>
    <xf numFmtId="0" fontId="3" fillId="0" borderId="0" xfId="0" applyFont="1" applyAlignment="1">
      <alignment horizontal="center"/>
    </xf>
    <xf numFmtId="3" fontId="6" fillId="0" borderId="18" xfId="0" applyNumberFormat="1" applyFont="1" applyFill="1" applyBorder="1" applyAlignment="1" applyProtection="1">
      <alignment horizontal="right" vertical="top" wrapText="1" indent="2"/>
      <protection/>
    </xf>
    <xf numFmtId="3" fontId="6" fillId="0" borderId="19" xfId="0" applyNumberFormat="1" applyFont="1" applyFill="1" applyBorder="1" applyAlignment="1" applyProtection="1">
      <alignment horizontal="right" vertical="top" wrapText="1" indent="2"/>
      <protection/>
    </xf>
    <xf numFmtId="3" fontId="6" fillId="0" borderId="15" xfId="0" applyNumberFormat="1" applyFont="1" applyFill="1" applyBorder="1" applyAlignment="1" applyProtection="1">
      <alignment horizontal="right" vertical="top" wrapText="1" indent="2"/>
      <protection/>
    </xf>
    <xf numFmtId="0" fontId="0" fillId="0" borderId="0" xfId="0" applyBorder="1" applyAlignment="1">
      <alignment/>
    </xf>
    <xf numFmtId="0" fontId="0" fillId="0" borderId="20" xfId="0" applyFont="1" applyBorder="1" applyAlignment="1">
      <alignment/>
    </xf>
    <xf numFmtId="0" fontId="0" fillId="0" borderId="17" xfId="0" applyBorder="1" applyAlignment="1">
      <alignment/>
    </xf>
    <xf numFmtId="0" fontId="0" fillId="0" borderId="21" xfId="0" applyFont="1" applyBorder="1" applyAlignment="1">
      <alignment/>
    </xf>
    <xf numFmtId="0" fontId="0" fillId="0" borderId="16" xfId="0" applyBorder="1" applyAlignment="1">
      <alignment/>
    </xf>
    <xf numFmtId="0" fontId="0" fillId="0" borderId="22" xfId="0" applyFont="1" applyBorder="1" applyAlignment="1">
      <alignment/>
    </xf>
    <xf numFmtId="0" fontId="0" fillId="0" borderId="16" xfId="0" applyFont="1" applyBorder="1" applyAlignment="1">
      <alignment/>
    </xf>
    <xf numFmtId="0" fontId="3" fillId="0" borderId="23" xfId="0" applyFont="1" applyBorder="1" applyAlignment="1">
      <alignment/>
    </xf>
    <xf numFmtId="0" fontId="0" fillId="0" borderId="23" xfId="0" applyBorder="1" applyAlignment="1">
      <alignment/>
    </xf>
    <xf numFmtId="0" fontId="0" fillId="0" borderId="0" xfId="0" applyFont="1" applyFill="1" applyBorder="1" applyAlignment="1">
      <alignment/>
    </xf>
    <xf numFmtId="1" fontId="0" fillId="0" borderId="0" xfId="0" applyNumberFormat="1" applyFont="1" applyAlignment="1">
      <alignment/>
    </xf>
    <xf numFmtId="0" fontId="0" fillId="0" borderId="11" xfId="0" applyFont="1" applyBorder="1" applyAlignment="1">
      <alignment/>
    </xf>
    <xf numFmtId="3" fontId="0" fillId="0" borderId="10" xfId="42" applyNumberFormat="1" applyFont="1" applyBorder="1" applyAlignment="1">
      <alignment/>
    </xf>
    <xf numFmtId="3" fontId="6" fillId="0" borderId="16" xfId="0" applyNumberFormat="1" applyFont="1" applyFill="1" applyBorder="1" applyAlignment="1" applyProtection="1">
      <alignment horizontal="right" vertical="top" wrapText="1" indent="2"/>
      <protection/>
    </xf>
    <xf numFmtId="0" fontId="0" fillId="0" borderId="21" xfId="0" applyBorder="1" applyAlignment="1">
      <alignment horizontal="right"/>
    </xf>
    <xf numFmtId="49" fontId="0" fillId="0" borderId="21" xfId="0" applyNumberFormat="1" applyBorder="1" applyAlignment="1">
      <alignment horizontal="right"/>
    </xf>
    <xf numFmtId="49" fontId="0" fillId="0" borderId="0" xfId="0" applyNumberFormat="1" applyBorder="1" applyAlignment="1">
      <alignment/>
    </xf>
    <xf numFmtId="168" fontId="6" fillId="0" borderId="10" xfId="60" applyNumberFormat="1" applyFont="1" applyFill="1" applyBorder="1" applyAlignment="1" applyProtection="1">
      <alignment horizontal="right" vertical="top" wrapText="1"/>
      <protection/>
    </xf>
    <xf numFmtId="0" fontId="0" fillId="0" borderId="24" xfId="0" applyFont="1" applyBorder="1" applyAlignment="1">
      <alignment/>
    </xf>
    <xf numFmtId="3" fontId="6" fillId="0" borderId="0" xfId="0" applyNumberFormat="1" applyFont="1" applyFill="1" applyBorder="1" applyAlignment="1" applyProtection="1">
      <alignment horizontal="right" vertical="top" wrapText="1" indent="2"/>
      <protection/>
    </xf>
    <xf numFmtId="0" fontId="0" fillId="0" borderId="12" xfId="0" applyFont="1" applyBorder="1" applyAlignment="1">
      <alignment/>
    </xf>
    <xf numFmtId="0" fontId="0" fillId="0" borderId="0" xfId="0" applyFont="1" applyBorder="1" applyAlignment="1">
      <alignment/>
    </xf>
    <xf numFmtId="0" fontId="6" fillId="0" borderId="22" xfId="0" applyNumberFormat="1" applyFont="1" applyFill="1" applyBorder="1" applyAlignment="1" applyProtection="1">
      <alignment horizontal="left" vertical="top" wrapText="1"/>
      <protection/>
    </xf>
    <xf numFmtId="0" fontId="6" fillId="0" borderId="16"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left" vertical="top" wrapText="1"/>
      <protection/>
    </xf>
    <xf numFmtId="169" fontId="0" fillId="0" borderId="10" xfId="42" applyNumberFormat="1" applyFont="1" applyBorder="1" applyAlignment="1">
      <alignment horizontal="right"/>
    </xf>
    <xf numFmtId="3" fontId="6" fillId="0" borderId="0" xfId="0" applyNumberFormat="1" applyFont="1" applyFill="1" applyBorder="1" applyAlignment="1" applyProtection="1">
      <alignment horizontal="right" vertical="top" wrapText="1"/>
      <protection/>
    </xf>
    <xf numFmtId="3" fontId="6" fillId="0" borderId="17" xfId="0" applyNumberFormat="1" applyFont="1" applyFill="1" applyBorder="1" applyAlignment="1" applyProtection="1">
      <alignment horizontal="right" vertical="top" wrapText="1"/>
      <protection/>
    </xf>
    <xf numFmtId="3" fontId="0" fillId="0" borderId="20" xfId="0" applyNumberFormat="1" applyFill="1" applyBorder="1" applyAlignment="1">
      <alignment horizontal="right"/>
    </xf>
    <xf numFmtId="0" fontId="6" fillId="0" borderId="15" xfId="0" applyNumberFormat="1" applyFont="1" applyFill="1" applyBorder="1" applyAlignment="1" applyProtection="1">
      <alignment horizontal="right" vertical="top" wrapText="1"/>
      <protection/>
    </xf>
    <xf numFmtId="0" fontId="6" fillId="0" borderId="18"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0" fillId="0" borderId="0" xfId="0" applyFont="1" applyFill="1" applyBorder="1" applyAlignment="1">
      <alignment wrapText="1"/>
    </xf>
    <xf numFmtId="0" fontId="0" fillId="0" borderId="0" xfId="0" applyAlignment="1">
      <alignment wrapText="1"/>
    </xf>
    <xf numFmtId="0" fontId="0" fillId="0" borderId="0" xfId="0" applyFont="1" applyAlignment="1">
      <alignment wrapText="1"/>
    </xf>
    <xf numFmtId="0" fontId="3" fillId="0" borderId="0" xfId="0" applyFont="1" applyAlignment="1">
      <alignment horizontal="center" wrapText="1"/>
    </xf>
    <xf numFmtId="0" fontId="0" fillId="0" borderId="0" xfId="0" applyAlignment="1">
      <alignment horizontal="center" wrapText="1"/>
    </xf>
    <xf numFmtId="0" fontId="4" fillId="0" borderId="17" xfId="0" applyFont="1" applyBorder="1" applyAlignment="1">
      <alignment/>
    </xf>
    <xf numFmtId="0" fontId="5" fillId="0" borderId="17" xfId="0" applyFont="1" applyBorder="1" applyAlignment="1">
      <alignment/>
    </xf>
    <xf numFmtId="0" fontId="0" fillId="0" borderId="17" xfId="0" applyBorder="1" applyAlignment="1">
      <alignment/>
    </xf>
    <xf numFmtId="0" fontId="0" fillId="0" borderId="0" xfId="0" applyBorder="1" applyAlignment="1">
      <alignment/>
    </xf>
    <xf numFmtId="0" fontId="6" fillId="0" borderId="20"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6" fillId="0" borderId="22" xfId="0" applyNumberFormat="1" applyFont="1" applyFill="1" applyBorder="1" applyAlignment="1" applyProtection="1">
      <alignment horizontal="left" vertical="top" wrapText="1"/>
      <protection/>
    </xf>
    <xf numFmtId="0" fontId="6" fillId="0" borderId="16"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right" vertical="top" wrapText="1"/>
      <protection/>
    </xf>
    <xf numFmtId="0" fontId="6" fillId="0" borderId="2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right" vertical="top" wrapText="1"/>
      <protection/>
    </xf>
    <xf numFmtId="0" fontId="6" fillId="0" borderId="20"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righ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Percent 3"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8"/>
  <sheetViews>
    <sheetView showGridLines="0" tabSelected="1" zoomScalePageLayoutView="0" workbookViewId="0" topLeftCell="A1">
      <selection activeCell="H2" sqref="H2"/>
    </sheetView>
  </sheetViews>
  <sheetFormatPr defaultColWidth="9.140625" defaultRowHeight="12.75"/>
  <cols>
    <col min="1" max="1" width="53.00390625" style="1" customWidth="1"/>
    <col min="2" max="2" width="10.00390625" style="1" customWidth="1"/>
    <col min="3" max="3" width="23.28125" style="1" customWidth="1"/>
    <col min="4" max="4" width="14.7109375" style="1" customWidth="1"/>
    <col min="5" max="5" width="13.28125" style="1" customWidth="1"/>
    <col min="6" max="8" width="11.00390625" style="1" customWidth="1"/>
    <col min="9" max="9" width="13.140625" style="1" customWidth="1"/>
    <col min="10" max="16384" width="9.140625" style="1" customWidth="1"/>
  </cols>
  <sheetData>
    <row r="1" spans="1:6" ht="28.5" customHeight="1" thickBot="1">
      <c r="A1" s="74" t="s">
        <v>56</v>
      </c>
      <c r="B1" s="75"/>
      <c r="C1" s="75"/>
      <c r="D1" s="75"/>
      <c r="E1" s="76"/>
      <c r="F1" s="77"/>
    </row>
    <row r="2" spans="1:7" ht="30" customHeight="1" thickBot="1">
      <c r="A2" s="44" t="s">
        <v>12</v>
      </c>
      <c r="B2" s="5" t="s">
        <v>14</v>
      </c>
      <c r="C2" s="5" t="s">
        <v>15</v>
      </c>
      <c r="D2" s="5" t="s">
        <v>20</v>
      </c>
      <c r="E2" s="5" t="s">
        <v>27</v>
      </c>
      <c r="F2" s="51"/>
      <c r="G2" s="37"/>
    </row>
    <row r="3" spans="1:9" ht="13.5" thickBot="1">
      <c r="A3" s="45" t="s">
        <v>23</v>
      </c>
      <c r="B3" s="49">
        <v>341</v>
      </c>
      <c r="C3" s="54">
        <v>74.1</v>
      </c>
      <c r="D3" s="54">
        <v>117.3</v>
      </c>
      <c r="E3" s="62">
        <f>B3-C3-D3</f>
        <v>149.59999999999997</v>
      </c>
      <c r="F3" s="52"/>
      <c r="G3" s="53"/>
      <c r="H3" s="14"/>
      <c r="I3" s="47"/>
    </row>
    <row r="4" spans="8:9" ht="13.5" thickBot="1">
      <c r="H4" s="12"/>
      <c r="I4" s="14"/>
    </row>
    <row r="5" spans="1:9" ht="20.25" customHeight="1" thickBot="1">
      <c r="A5" s="8" t="s">
        <v>22</v>
      </c>
      <c r="B5" s="5" t="s">
        <v>0</v>
      </c>
      <c r="C5" s="5" t="s">
        <v>10</v>
      </c>
      <c r="D5" s="5" t="s">
        <v>11</v>
      </c>
      <c r="E5" s="16" t="s">
        <v>16</v>
      </c>
      <c r="F5" s="2"/>
      <c r="G5" s="2"/>
      <c r="H5" s="2"/>
      <c r="I5" s="14"/>
    </row>
    <row r="6" spans="1:8" ht="12.75">
      <c r="A6" s="48" t="s">
        <v>35</v>
      </c>
      <c r="B6" s="22">
        <v>6089</v>
      </c>
      <c r="C6" s="22"/>
      <c r="D6" s="63">
        <f>B6*0.0381</f>
        <v>231.9909</v>
      </c>
      <c r="E6" s="24">
        <f>B6-D6</f>
        <v>5857.0091</v>
      </c>
      <c r="F6" s="2"/>
      <c r="G6" s="13"/>
      <c r="H6" s="13"/>
    </row>
    <row r="7" spans="1:7" ht="12.75">
      <c r="A7" s="6" t="s">
        <v>8</v>
      </c>
      <c r="B7" s="21">
        <v>5158</v>
      </c>
      <c r="C7" s="63">
        <f>B7*0.0351</f>
        <v>181.04579999999999</v>
      </c>
      <c r="D7" s="63">
        <f>B7*0.0678</f>
        <v>349.7124</v>
      </c>
      <c r="E7" s="24">
        <f>B7-C7-D7</f>
        <v>4627.2418</v>
      </c>
      <c r="F7" s="2"/>
      <c r="G7" s="13"/>
    </row>
    <row r="8" spans="1:7" ht="12.75">
      <c r="A8" s="6" t="s">
        <v>5</v>
      </c>
      <c r="B8" s="23">
        <v>921</v>
      </c>
      <c r="C8" s="63">
        <f>B8*0.265</f>
        <v>244.06500000000003</v>
      </c>
      <c r="D8" s="63">
        <f>B8*0.0784</f>
        <v>72.2064</v>
      </c>
      <c r="E8" s="24">
        <f>B8-C8-D8</f>
        <v>604.7285999999999</v>
      </c>
      <c r="F8" s="2"/>
      <c r="G8" s="13"/>
    </row>
    <row r="9" spans="1:7" ht="12.75">
      <c r="A9" s="6" t="s">
        <v>4</v>
      </c>
      <c r="B9" s="23">
        <v>305</v>
      </c>
      <c r="C9" s="63">
        <f>B9*0.4</f>
        <v>122</v>
      </c>
      <c r="D9" s="26"/>
      <c r="E9" s="25">
        <f>B9-C9</f>
        <v>183</v>
      </c>
      <c r="F9" s="2"/>
      <c r="G9" s="13"/>
    </row>
    <row r="10" spans="1:7" ht="13.5" thickBot="1">
      <c r="A10" s="7" t="s">
        <v>7</v>
      </c>
      <c r="B10" s="65">
        <v>556</v>
      </c>
      <c r="C10" s="64">
        <f>B10*0.5887</f>
        <v>327.3172</v>
      </c>
      <c r="D10" s="27"/>
      <c r="E10" s="28">
        <f>B10-C10</f>
        <v>228.6828</v>
      </c>
      <c r="F10" s="2"/>
      <c r="G10" s="13"/>
    </row>
    <row r="11" spans="2:7" ht="13.5" thickBot="1">
      <c r="B11" s="3"/>
      <c r="C11" s="2"/>
      <c r="D11" s="3"/>
      <c r="E11" s="2"/>
      <c r="F11" s="2"/>
      <c r="G11" s="2"/>
    </row>
    <row r="12" spans="1:6" s="4" customFormat="1" ht="30" customHeight="1" thickBot="1">
      <c r="A12" s="9" t="s">
        <v>21</v>
      </c>
      <c r="B12" s="5" t="s">
        <v>0</v>
      </c>
      <c r="C12" s="5" t="s">
        <v>6</v>
      </c>
      <c r="D12" s="5" t="s">
        <v>10</v>
      </c>
      <c r="E12" s="5" t="s">
        <v>11</v>
      </c>
      <c r="F12" s="16" t="s">
        <v>24</v>
      </c>
    </row>
    <row r="13" spans="1:9" ht="12.75">
      <c r="A13" s="55" t="s">
        <v>2</v>
      </c>
      <c r="B13" s="18">
        <v>20112</v>
      </c>
      <c r="C13" s="18">
        <v>4000</v>
      </c>
      <c r="D13" s="63">
        <v>6314</v>
      </c>
      <c r="E13" s="63">
        <v>9793</v>
      </c>
      <c r="F13" s="17">
        <v>5</v>
      </c>
      <c r="G13" s="13"/>
      <c r="H13" s="13"/>
      <c r="I13" s="13"/>
    </row>
    <row r="14" spans="1:9" ht="12.75">
      <c r="A14" s="48" t="s">
        <v>1</v>
      </c>
      <c r="B14" s="19">
        <v>3261</v>
      </c>
      <c r="C14" s="19">
        <v>300</v>
      </c>
      <c r="D14" s="63">
        <v>1185</v>
      </c>
      <c r="E14" s="63">
        <v>1771</v>
      </c>
      <c r="F14" s="25">
        <v>5</v>
      </c>
      <c r="G14" s="13"/>
      <c r="H14" s="13"/>
      <c r="I14" s="13"/>
    </row>
    <row r="15" spans="1:9" ht="13.5" thickBot="1">
      <c r="A15" s="57" t="s">
        <v>33</v>
      </c>
      <c r="B15" s="20">
        <v>3502</v>
      </c>
      <c r="C15" s="20">
        <v>250</v>
      </c>
      <c r="D15" s="64">
        <v>1208</v>
      </c>
      <c r="E15" s="64">
        <v>1994</v>
      </c>
      <c r="F15" s="28">
        <v>50</v>
      </c>
      <c r="G15" s="13"/>
      <c r="H15" s="13"/>
      <c r="I15" s="13"/>
    </row>
    <row r="16" spans="1:9" ht="9" customHeight="1">
      <c r="A16" s="11"/>
      <c r="B16" s="4"/>
      <c r="C16" s="4"/>
      <c r="D16" s="4"/>
      <c r="E16" s="4"/>
      <c r="F16" s="4"/>
      <c r="G16" s="4"/>
      <c r="H16" s="4"/>
      <c r="I16" s="4"/>
    </row>
    <row r="17" spans="1:6" ht="12.75" customHeight="1">
      <c r="A17" s="69" t="s">
        <v>28</v>
      </c>
      <c r="B17" s="70"/>
      <c r="C17" s="70"/>
      <c r="D17" s="70"/>
      <c r="E17" s="70"/>
      <c r="F17" s="70"/>
    </row>
    <row r="18" ht="9" customHeight="1">
      <c r="A18" s="46"/>
    </row>
    <row r="19" spans="1:6" ht="25.5" customHeight="1">
      <c r="A19" s="71" t="s">
        <v>58</v>
      </c>
      <c r="B19" s="70"/>
      <c r="C19" s="70"/>
      <c r="D19" s="70"/>
      <c r="E19" s="70"/>
      <c r="F19" s="70"/>
    </row>
    <row r="20" ht="9" customHeight="1"/>
    <row r="21" spans="1:6" ht="12.75">
      <c r="A21" s="71" t="s">
        <v>31</v>
      </c>
      <c r="B21" s="70"/>
      <c r="C21" s="70"/>
      <c r="D21" s="70"/>
      <c r="E21" s="70"/>
      <c r="F21" s="70"/>
    </row>
    <row r="22" ht="9" customHeight="1"/>
    <row r="23" ht="12.75">
      <c r="A23" s="10" t="s">
        <v>9</v>
      </c>
    </row>
    <row r="24" ht="9" customHeight="1">
      <c r="A24" s="10"/>
    </row>
    <row r="25" ht="12.75">
      <c r="A25" s="10" t="s">
        <v>17</v>
      </c>
    </row>
    <row r="26" ht="9" customHeight="1">
      <c r="A26" s="10"/>
    </row>
    <row r="27" spans="1:6" ht="25.5" customHeight="1">
      <c r="A27" s="71" t="s">
        <v>29</v>
      </c>
      <c r="B27" s="70"/>
      <c r="C27" s="70"/>
      <c r="D27" s="70"/>
      <c r="E27" s="70"/>
      <c r="F27" s="70"/>
    </row>
    <row r="29" spans="1:9" ht="18.75" customHeight="1">
      <c r="A29" s="72" t="s">
        <v>57</v>
      </c>
      <c r="B29" s="73"/>
      <c r="C29" s="73"/>
      <c r="D29" s="73"/>
      <c r="E29" s="73"/>
      <c r="F29" s="73"/>
      <c r="G29" s="33"/>
      <c r="H29" s="33"/>
      <c r="I29" s="33"/>
    </row>
    <row r="30" spans="1:9" ht="18.75" customHeight="1">
      <c r="A30" s="33"/>
      <c r="B30" s="33"/>
      <c r="C30" s="33"/>
      <c r="D30" s="33"/>
      <c r="E30" s="33"/>
      <c r="F30" s="33"/>
      <c r="G30" s="33"/>
      <c r="H30" s="33"/>
      <c r="I30" s="33"/>
    </row>
    <row r="31" spans="1:4" ht="26.25" thickBot="1">
      <c r="A31" s="32" t="s">
        <v>32</v>
      </c>
      <c r="B31" s="15" t="s">
        <v>18</v>
      </c>
      <c r="C31" s="32" t="s">
        <v>13</v>
      </c>
      <c r="D31" s="15" t="s">
        <v>19</v>
      </c>
    </row>
    <row r="32" spans="1:4" ht="12.75">
      <c r="A32" s="42" t="s">
        <v>34</v>
      </c>
      <c r="B32" s="29">
        <v>401</v>
      </c>
      <c r="C32" s="41" t="s">
        <v>2</v>
      </c>
      <c r="D32" s="36">
        <v>5</v>
      </c>
    </row>
    <row r="33" spans="1:4" ht="12.75">
      <c r="A33" s="40" t="s">
        <v>34</v>
      </c>
      <c r="B33" s="30">
        <v>401</v>
      </c>
      <c r="C33" s="37" t="s">
        <v>1</v>
      </c>
      <c r="D33" s="34">
        <v>5</v>
      </c>
    </row>
    <row r="34" spans="1:4" ht="13.5" thickBot="1">
      <c r="A34" s="38" t="s">
        <v>34</v>
      </c>
      <c r="B34" s="31">
        <v>401</v>
      </c>
      <c r="C34" s="39" t="s">
        <v>3</v>
      </c>
      <c r="D34" s="35">
        <v>50</v>
      </c>
    </row>
    <row r="35" spans="1:4" ht="12.75">
      <c r="A35" s="43"/>
      <c r="B35" s="30"/>
      <c r="C35" s="37"/>
      <c r="D35" s="50"/>
    </row>
    <row r="36" spans="1:4" ht="26.25" thickBot="1">
      <c r="A36" s="32" t="s">
        <v>25</v>
      </c>
      <c r="B36" s="15" t="s">
        <v>18</v>
      </c>
      <c r="C36" s="32" t="s">
        <v>13</v>
      </c>
      <c r="D36" s="15" t="s">
        <v>19</v>
      </c>
    </row>
    <row r="37" spans="1:4" ht="12.75" customHeight="1">
      <c r="A37" s="82" t="s">
        <v>30</v>
      </c>
      <c r="B37" s="83" t="s">
        <v>36</v>
      </c>
      <c r="C37" s="83" t="s">
        <v>2</v>
      </c>
      <c r="D37" s="84">
        <v>6313.505</v>
      </c>
    </row>
    <row r="38" spans="1:4" ht="12.75" customHeight="1">
      <c r="A38" s="85" t="s">
        <v>30</v>
      </c>
      <c r="B38" s="81" t="s">
        <v>36</v>
      </c>
      <c r="C38" s="81" t="s">
        <v>50</v>
      </c>
      <c r="D38" s="86">
        <v>244.065</v>
      </c>
    </row>
    <row r="39" spans="1:4" ht="12.75" customHeight="1">
      <c r="A39" s="85" t="s">
        <v>30</v>
      </c>
      <c r="B39" s="81" t="s">
        <v>36</v>
      </c>
      <c r="C39" s="81" t="s">
        <v>51</v>
      </c>
      <c r="D39" s="86">
        <v>74.1</v>
      </c>
    </row>
    <row r="40" spans="1:4" ht="12.75" customHeight="1">
      <c r="A40" s="85" t="s">
        <v>30</v>
      </c>
      <c r="B40" s="81" t="s">
        <v>36</v>
      </c>
      <c r="C40" s="81" t="s">
        <v>52</v>
      </c>
      <c r="D40" s="86">
        <v>181.046</v>
      </c>
    </row>
    <row r="41" spans="1:4" ht="12.75" customHeight="1">
      <c r="A41" s="85" t="s">
        <v>30</v>
      </c>
      <c r="B41" s="81" t="s">
        <v>36</v>
      </c>
      <c r="C41" s="81" t="s">
        <v>1</v>
      </c>
      <c r="D41" s="86">
        <v>1184.659</v>
      </c>
    </row>
    <row r="42" spans="1:4" ht="12.75" customHeight="1">
      <c r="A42" s="85" t="s">
        <v>30</v>
      </c>
      <c r="B42" s="81" t="s">
        <v>36</v>
      </c>
      <c r="C42" s="81" t="s">
        <v>53</v>
      </c>
      <c r="D42" s="86">
        <v>327.317</v>
      </c>
    </row>
    <row r="43" spans="1:4" ht="12.75" customHeight="1">
      <c r="A43" s="85" t="s">
        <v>30</v>
      </c>
      <c r="B43" s="81" t="s">
        <v>36</v>
      </c>
      <c r="C43" s="81" t="s">
        <v>49</v>
      </c>
      <c r="D43" s="86">
        <v>122</v>
      </c>
    </row>
    <row r="44" spans="1:4" ht="12.75" customHeight="1" thickBot="1">
      <c r="A44" s="87" t="s">
        <v>30</v>
      </c>
      <c r="B44" s="88" t="s">
        <v>36</v>
      </c>
      <c r="C44" s="88" t="s">
        <v>54</v>
      </c>
      <c r="D44" s="89">
        <v>1207.966</v>
      </c>
    </row>
    <row r="45" spans="1:4" ht="12.75">
      <c r="A45" s="58"/>
      <c r="B45" s="30"/>
      <c r="C45" s="37"/>
      <c r="D45" s="56"/>
    </row>
    <row r="46" spans="1:4" ht="26.25" thickBot="1">
      <c r="A46" s="32" t="s">
        <v>26</v>
      </c>
      <c r="B46" s="15" t="s">
        <v>18</v>
      </c>
      <c r="C46" s="32" t="s">
        <v>13</v>
      </c>
      <c r="D46" s="15" t="s">
        <v>19</v>
      </c>
    </row>
    <row r="47" spans="1:4" ht="12.75" customHeight="1">
      <c r="A47" s="59" t="s">
        <v>37</v>
      </c>
      <c r="B47" s="60" t="s">
        <v>38</v>
      </c>
      <c r="C47" s="60" t="s">
        <v>54</v>
      </c>
      <c r="D47" s="66">
        <v>313.483</v>
      </c>
    </row>
    <row r="48" spans="1:4" ht="12.75" customHeight="1">
      <c r="A48" s="61" t="s">
        <v>37</v>
      </c>
      <c r="B48" s="68" t="s">
        <v>38</v>
      </c>
      <c r="C48" s="68" t="s">
        <v>50</v>
      </c>
      <c r="D48" s="67">
        <v>12.882</v>
      </c>
    </row>
    <row r="49" spans="1:4" ht="12.75" customHeight="1">
      <c r="A49" s="61" t="s">
        <v>37</v>
      </c>
      <c r="B49" s="68" t="s">
        <v>38</v>
      </c>
      <c r="C49" s="68" t="s">
        <v>51</v>
      </c>
      <c r="D49" s="67">
        <v>20.927</v>
      </c>
    </row>
    <row r="50" spans="1:4" ht="12.75" customHeight="1">
      <c r="A50" s="61" t="s">
        <v>37</v>
      </c>
      <c r="B50" s="68" t="s">
        <v>38</v>
      </c>
      <c r="C50" s="68" t="s">
        <v>1</v>
      </c>
      <c r="D50" s="67">
        <v>277.099</v>
      </c>
    </row>
    <row r="51" spans="1:4" ht="12.75" customHeight="1">
      <c r="A51" s="61" t="s">
        <v>37</v>
      </c>
      <c r="B51" s="68" t="s">
        <v>38</v>
      </c>
      <c r="C51" s="68" t="s">
        <v>55</v>
      </c>
      <c r="D51" s="67">
        <v>41.388</v>
      </c>
    </row>
    <row r="52" spans="1:4" ht="12.75" customHeight="1">
      <c r="A52" s="61" t="s">
        <v>37</v>
      </c>
      <c r="B52" s="68" t="s">
        <v>38</v>
      </c>
      <c r="C52" s="68" t="s">
        <v>2</v>
      </c>
      <c r="D52" s="67">
        <v>1914.096</v>
      </c>
    </row>
    <row r="53" spans="1:4" ht="12.75" customHeight="1">
      <c r="A53" s="61" t="s">
        <v>37</v>
      </c>
      <c r="B53" s="68" t="s">
        <v>38</v>
      </c>
      <c r="C53" s="68" t="s">
        <v>52</v>
      </c>
      <c r="D53" s="67">
        <v>62.389</v>
      </c>
    </row>
    <row r="54" spans="1:4" ht="12.75" customHeight="1">
      <c r="A54" s="61" t="s">
        <v>39</v>
      </c>
      <c r="B54" s="68" t="s">
        <v>40</v>
      </c>
      <c r="C54" s="68" t="s">
        <v>54</v>
      </c>
      <c r="D54" s="67">
        <v>431.065</v>
      </c>
    </row>
    <row r="55" spans="1:4" ht="12.75" customHeight="1">
      <c r="A55" s="61" t="s">
        <v>39</v>
      </c>
      <c r="B55" s="68" t="s">
        <v>40</v>
      </c>
      <c r="C55" s="68" t="s">
        <v>50</v>
      </c>
      <c r="D55" s="67">
        <v>14.678</v>
      </c>
    </row>
    <row r="56" spans="1:4" ht="12.75" customHeight="1">
      <c r="A56" s="61" t="s">
        <v>39</v>
      </c>
      <c r="B56" s="68" t="s">
        <v>40</v>
      </c>
      <c r="C56" s="68" t="s">
        <v>51</v>
      </c>
      <c r="D56" s="67">
        <v>23.844</v>
      </c>
    </row>
    <row r="57" spans="1:4" ht="12.75" customHeight="1">
      <c r="A57" s="61" t="s">
        <v>39</v>
      </c>
      <c r="B57" s="68" t="s">
        <v>40</v>
      </c>
      <c r="C57" s="68" t="s">
        <v>1</v>
      </c>
      <c r="D57" s="67">
        <v>335.908</v>
      </c>
    </row>
    <row r="58" spans="1:4" ht="12.75" customHeight="1">
      <c r="A58" s="61" t="s">
        <v>39</v>
      </c>
      <c r="B58" s="68" t="s">
        <v>40</v>
      </c>
      <c r="C58" s="68" t="s">
        <v>55</v>
      </c>
      <c r="D58" s="67">
        <v>47.158</v>
      </c>
    </row>
    <row r="59" spans="1:4" ht="12.75" customHeight="1">
      <c r="A59" s="61" t="s">
        <v>39</v>
      </c>
      <c r="B59" s="68" t="s">
        <v>40</v>
      </c>
      <c r="C59" s="68" t="s">
        <v>2</v>
      </c>
      <c r="D59" s="67">
        <v>2011.518</v>
      </c>
    </row>
    <row r="60" spans="1:4" ht="12.75" customHeight="1">
      <c r="A60" s="61" t="s">
        <v>39</v>
      </c>
      <c r="B60" s="68" t="s">
        <v>40</v>
      </c>
      <c r="C60" s="68" t="s">
        <v>52</v>
      </c>
      <c r="D60" s="67">
        <v>71.088</v>
      </c>
    </row>
    <row r="61" spans="1:4" ht="12.75" customHeight="1">
      <c r="A61" s="61" t="s">
        <v>41</v>
      </c>
      <c r="B61" s="68" t="s">
        <v>42</v>
      </c>
      <c r="C61" s="68" t="s">
        <v>54</v>
      </c>
      <c r="D61" s="67">
        <v>366.326</v>
      </c>
    </row>
    <row r="62" spans="1:4" ht="12.75" customHeight="1">
      <c r="A62" s="61" t="s">
        <v>41</v>
      </c>
      <c r="B62" s="68" t="s">
        <v>42</v>
      </c>
      <c r="C62" s="68" t="s">
        <v>50</v>
      </c>
      <c r="D62" s="67">
        <v>11.19</v>
      </c>
    </row>
    <row r="63" spans="1:4" ht="12.75" customHeight="1">
      <c r="A63" s="61" t="s">
        <v>41</v>
      </c>
      <c r="B63" s="68" t="s">
        <v>42</v>
      </c>
      <c r="C63" s="68" t="s">
        <v>51</v>
      </c>
      <c r="D63" s="67">
        <v>18.178</v>
      </c>
    </row>
    <row r="64" spans="1:4" ht="12.75" customHeight="1">
      <c r="A64" s="61" t="s">
        <v>41</v>
      </c>
      <c r="B64" s="68" t="s">
        <v>42</v>
      </c>
      <c r="C64" s="68" t="s">
        <v>1</v>
      </c>
      <c r="D64" s="67">
        <v>320.681</v>
      </c>
    </row>
    <row r="65" spans="1:4" ht="12.75" customHeight="1">
      <c r="A65" s="61" t="s">
        <v>41</v>
      </c>
      <c r="B65" s="68" t="s">
        <v>42</v>
      </c>
      <c r="C65" s="68" t="s">
        <v>55</v>
      </c>
      <c r="D65" s="67">
        <v>35.951</v>
      </c>
    </row>
    <row r="66" spans="1:4" ht="12.75" customHeight="1">
      <c r="A66" s="61" t="s">
        <v>41</v>
      </c>
      <c r="B66" s="68" t="s">
        <v>42</v>
      </c>
      <c r="C66" s="68" t="s">
        <v>2</v>
      </c>
      <c r="D66" s="67">
        <v>1308.153</v>
      </c>
    </row>
    <row r="67" spans="1:4" ht="12.75" customHeight="1">
      <c r="A67" s="61" t="s">
        <v>41</v>
      </c>
      <c r="B67" s="68" t="s">
        <v>42</v>
      </c>
      <c r="C67" s="68" t="s">
        <v>52</v>
      </c>
      <c r="D67" s="67">
        <v>54.194</v>
      </c>
    </row>
    <row r="68" spans="1:4" ht="12.75" customHeight="1">
      <c r="A68" s="61" t="s">
        <v>47</v>
      </c>
      <c r="B68" s="68" t="s">
        <v>48</v>
      </c>
      <c r="C68" s="68" t="s">
        <v>54</v>
      </c>
      <c r="D68" s="67">
        <v>181.614</v>
      </c>
    </row>
    <row r="69" spans="1:4" ht="12.75" customHeight="1">
      <c r="A69" s="61" t="s">
        <v>47</v>
      </c>
      <c r="B69" s="68" t="s">
        <v>48</v>
      </c>
      <c r="C69" s="68" t="s">
        <v>50</v>
      </c>
      <c r="D69" s="67">
        <v>9.942</v>
      </c>
    </row>
    <row r="70" spans="1:4" ht="12.75" customHeight="1">
      <c r="A70" s="61" t="s">
        <v>47</v>
      </c>
      <c r="B70" s="68" t="s">
        <v>48</v>
      </c>
      <c r="C70" s="68" t="s">
        <v>51</v>
      </c>
      <c r="D70" s="67">
        <v>16.151</v>
      </c>
    </row>
    <row r="71" spans="1:4" ht="12.75" customHeight="1">
      <c r="A71" s="61" t="s">
        <v>47</v>
      </c>
      <c r="B71" s="68" t="s">
        <v>48</v>
      </c>
      <c r="C71" s="68" t="s">
        <v>1</v>
      </c>
      <c r="D71" s="67">
        <v>182.525</v>
      </c>
    </row>
    <row r="72" spans="1:7" ht="12.75" customHeight="1">
      <c r="A72" s="61" t="s">
        <v>47</v>
      </c>
      <c r="B72" s="68" t="s">
        <v>48</v>
      </c>
      <c r="C72" s="68" t="s">
        <v>55</v>
      </c>
      <c r="D72" s="67">
        <v>31.943</v>
      </c>
      <c r="G72" s="37"/>
    </row>
    <row r="73" spans="1:4" ht="12.75" customHeight="1">
      <c r="A73" s="61" t="s">
        <v>47</v>
      </c>
      <c r="B73" s="68" t="s">
        <v>48</v>
      </c>
      <c r="C73" s="68" t="s">
        <v>2</v>
      </c>
      <c r="D73" s="67">
        <v>1653.709</v>
      </c>
    </row>
    <row r="74" spans="1:4" ht="12.75" customHeight="1">
      <c r="A74" s="61" t="s">
        <v>47</v>
      </c>
      <c r="B74" s="68" t="s">
        <v>48</v>
      </c>
      <c r="C74" s="68" t="s">
        <v>52</v>
      </c>
      <c r="D74" s="67">
        <v>48.153</v>
      </c>
    </row>
    <row r="75" spans="1:4" ht="12.75" customHeight="1">
      <c r="A75" s="61" t="s">
        <v>45</v>
      </c>
      <c r="B75" s="68" t="s">
        <v>46</v>
      </c>
      <c r="C75" s="68" t="s">
        <v>54</v>
      </c>
      <c r="D75" s="67">
        <v>625.43</v>
      </c>
    </row>
    <row r="76" spans="1:4" ht="12.75" customHeight="1">
      <c r="A76" s="61" t="s">
        <v>45</v>
      </c>
      <c r="B76" s="68" t="s">
        <v>46</v>
      </c>
      <c r="C76" s="68" t="s">
        <v>50</v>
      </c>
      <c r="D76" s="67">
        <v>20.35</v>
      </c>
    </row>
    <row r="77" spans="1:4" ht="12.75" customHeight="1">
      <c r="A77" s="61" t="s">
        <v>45</v>
      </c>
      <c r="B77" s="68" t="s">
        <v>46</v>
      </c>
      <c r="C77" s="68" t="s">
        <v>51</v>
      </c>
      <c r="D77" s="67">
        <v>33.059</v>
      </c>
    </row>
    <row r="78" spans="1:4" ht="12.75" customHeight="1">
      <c r="A78" s="61" t="s">
        <v>45</v>
      </c>
      <c r="B78" s="68" t="s">
        <v>46</v>
      </c>
      <c r="C78" s="68" t="s">
        <v>1</v>
      </c>
      <c r="D78" s="67">
        <v>570.563</v>
      </c>
    </row>
    <row r="79" spans="1:4" ht="12.75" customHeight="1">
      <c r="A79" s="61" t="s">
        <v>45</v>
      </c>
      <c r="B79" s="68" t="s">
        <v>46</v>
      </c>
      <c r="C79" s="68" t="s">
        <v>55</v>
      </c>
      <c r="D79" s="67">
        <v>65.382</v>
      </c>
    </row>
    <row r="80" spans="1:4" ht="12.75" customHeight="1">
      <c r="A80" s="61" t="s">
        <v>45</v>
      </c>
      <c r="B80" s="68" t="s">
        <v>46</v>
      </c>
      <c r="C80" s="68" t="s">
        <v>2</v>
      </c>
      <c r="D80" s="67">
        <v>2476.446</v>
      </c>
    </row>
    <row r="81" spans="1:4" ht="12.75" customHeight="1">
      <c r="A81" s="61" t="s">
        <v>45</v>
      </c>
      <c r="B81" s="68" t="s">
        <v>46</v>
      </c>
      <c r="C81" s="68" t="s">
        <v>52</v>
      </c>
      <c r="D81" s="67">
        <v>98.56</v>
      </c>
    </row>
    <row r="82" spans="1:4" ht="12.75" customHeight="1">
      <c r="A82" s="61" t="s">
        <v>43</v>
      </c>
      <c r="B82" s="68" t="s">
        <v>44</v>
      </c>
      <c r="C82" s="68" t="s">
        <v>54</v>
      </c>
      <c r="D82" s="67">
        <v>76.115</v>
      </c>
    </row>
    <row r="83" spans="1:4" ht="12.75" customHeight="1">
      <c r="A83" s="61" t="s">
        <v>43</v>
      </c>
      <c r="B83" s="68" t="s">
        <v>44</v>
      </c>
      <c r="C83" s="68" t="s">
        <v>50</v>
      </c>
      <c r="D83" s="67">
        <v>3.165</v>
      </c>
    </row>
    <row r="84" spans="1:4" ht="12.75" customHeight="1">
      <c r="A84" s="61" t="s">
        <v>43</v>
      </c>
      <c r="B84" s="68" t="s">
        <v>44</v>
      </c>
      <c r="C84" s="68" t="s">
        <v>51</v>
      </c>
      <c r="D84" s="67">
        <v>5.142</v>
      </c>
    </row>
    <row r="85" spans="1:4" ht="12.75" customHeight="1">
      <c r="A85" s="61" t="s">
        <v>43</v>
      </c>
      <c r="B85" s="68" t="s">
        <v>44</v>
      </c>
      <c r="C85" s="68" t="s">
        <v>1</v>
      </c>
      <c r="D85" s="67">
        <v>84.565</v>
      </c>
    </row>
    <row r="86" spans="1:4" ht="12.75" customHeight="1">
      <c r="A86" s="61" t="s">
        <v>43</v>
      </c>
      <c r="B86" s="68" t="s">
        <v>44</v>
      </c>
      <c r="C86" s="68" t="s">
        <v>55</v>
      </c>
      <c r="D86" s="67">
        <v>10.169</v>
      </c>
    </row>
    <row r="87" spans="1:4" ht="12.75" customHeight="1">
      <c r="A87" s="61" t="s">
        <v>43</v>
      </c>
      <c r="B87" s="68" t="s">
        <v>44</v>
      </c>
      <c r="C87" s="68" t="s">
        <v>2</v>
      </c>
      <c r="D87" s="67">
        <v>429.574</v>
      </c>
    </row>
    <row r="88" spans="1:4" ht="12.75" customHeight="1" thickBot="1">
      <c r="A88" s="78" t="s">
        <v>43</v>
      </c>
      <c r="B88" s="79" t="s">
        <v>44</v>
      </c>
      <c r="C88" s="79" t="s">
        <v>52</v>
      </c>
      <c r="D88" s="80">
        <v>15.329</v>
      </c>
    </row>
  </sheetData>
  <sheetProtection/>
  <mergeCells count="6">
    <mergeCell ref="A17:F17"/>
    <mergeCell ref="A19:F19"/>
    <mergeCell ref="A21:F21"/>
    <mergeCell ref="A27:F27"/>
    <mergeCell ref="A29:F29"/>
    <mergeCell ref="A1:F1"/>
  </mergeCells>
  <printOptions/>
  <pageMargins left="0.75" right="0.75" top="1" bottom="1" header="0.5" footer="0.5"/>
  <pageSetup horizontalDpi="600" verticalDpi="600" orientation="portrait" scale="56" r:id="rId1"/>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NOAA Fisheries</dc:creator>
  <cp:keywords/>
  <dc:description/>
  <cp:lastModifiedBy>Steven R. Whitney</cp:lastModifiedBy>
  <cp:lastPrinted>2009-03-18T00:27:32Z</cp:lastPrinted>
  <dcterms:created xsi:type="dcterms:W3CDTF">2007-05-11T17:40:07Z</dcterms:created>
  <dcterms:modified xsi:type="dcterms:W3CDTF">2019-10-30T19:56:28Z</dcterms:modified>
  <cp:category/>
  <cp:version/>
  <cp:contentType/>
  <cp:contentStatus/>
</cp:coreProperties>
</file>